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20" windowWidth="7935" windowHeight="46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04" i="1" l="1"/>
  <c r="F17" i="1" l="1"/>
  <c r="F28" i="1"/>
  <c r="F178" i="1"/>
  <c r="F172" i="1"/>
  <c r="F133" i="1"/>
  <c r="F34" i="1"/>
  <c r="F70" i="1"/>
  <c r="F62" i="1"/>
  <c r="F115" i="1"/>
  <c r="F154" i="1"/>
  <c r="F180" i="1" l="1"/>
  <c r="F156" i="1"/>
  <c r="F158" i="1" s="1"/>
  <c r="F36" i="1"/>
  <c r="F38" i="1" s="1"/>
  <c r="F64" i="1" s="1"/>
  <c r="F72" i="1" s="1"/>
  <c r="F208" i="1"/>
  <c r="F203" i="1" s="1"/>
  <c r="F197" i="1" l="1"/>
  <c r="F199" i="1" s="1"/>
  <c r="F201" i="1" s="1"/>
</calcChain>
</file>

<file path=xl/sharedStrings.xml><?xml version="1.0" encoding="utf-8"?>
<sst xmlns="http://schemas.openxmlformats.org/spreadsheetml/2006/main" count="128" uniqueCount="110">
  <si>
    <t>GASTOS  GENERALES</t>
  </si>
  <si>
    <t>TOTAL  EGRESOS</t>
  </si>
  <si>
    <t>CONTADOR</t>
  </si>
  <si>
    <t>ACTIVOS</t>
  </si>
  <si>
    <t>ACTIVOS  CORRIENTES</t>
  </si>
  <si>
    <t>BANCOS</t>
  </si>
  <si>
    <t>PROPIEDAD PLANTA Y EQUIPOS</t>
  </si>
  <si>
    <t>CONSTRUCCIONES  EN  CURSO</t>
  </si>
  <si>
    <t>CONSTRUCCIONES  Y EDIFICACIONES</t>
  </si>
  <si>
    <t>MAQUINARIA  Y  EQUIPOS</t>
  </si>
  <si>
    <t>TOTAL PROPIEDAD PLANTA Y EQUIPOS</t>
  </si>
  <si>
    <t>PASIVOS</t>
  </si>
  <si>
    <t>PASIVOS  CORRIENTES</t>
  </si>
  <si>
    <t>A  LARGO  PLAZO</t>
  </si>
  <si>
    <t>TOTAL  PASIVOS</t>
  </si>
  <si>
    <t>PATRIMONIO</t>
  </si>
  <si>
    <t>TOTAL  PATRIMONIO</t>
  </si>
  <si>
    <t>TOTAL PASIVOS  MAS  PATRIMONIO</t>
  </si>
  <si>
    <t>SERVICIOS EDUCATIVOS</t>
  </si>
  <si>
    <t>PRODUCTOS AGROPECUARIOS</t>
  </si>
  <si>
    <t>SERVICIOS DE  SALUD</t>
  </si>
  <si>
    <t>FINANCIEROS</t>
  </si>
  <si>
    <t>MAS:  OTROS  INGRESOS</t>
  </si>
  <si>
    <t>MENOS: OTROS  GASTOS</t>
  </si>
  <si>
    <t>COMISIONES</t>
  </si>
  <si>
    <t>AVANCES Y ANTICIPOS ENTREGADOS</t>
  </si>
  <si>
    <t>MUEBLES, ENSERES Y EQUIPOS DE OFICINA</t>
  </si>
  <si>
    <t>EQUIPOS DE TRANSPORTE</t>
  </si>
  <si>
    <t xml:space="preserve">CAPITAL  </t>
  </si>
  <si>
    <t>CAPITAL  FISCAL</t>
  </si>
  <si>
    <t>OTROS ACTIVOS</t>
  </si>
  <si>
    <t>TOTAL  OTROS  ACTIVOS</t>
  </si>
  <si>
    <t>ADQUISICION DE BIENES Y SERVICIOS</t>
  </si>
  <si>
    <t>INVERSIONES PATRIMONIALES NO CONTROLANTES</t>
  </si>
  <si>
    <t>MATERIALES PARA PRESTACION DE SERVICIOS</t>
  </si>
  <si>
    <t>INTANGIBLES</t>
  </si>
  <si>
    <t xml:space="preserve">SEMOVIENTES  </t>
  </si>
  <si>
    <t xml:space="preserve">DEPRECIACION ACUMULADA </t>
  </si>
  <si>
    <t>REPRESENTANTE LEGAL</t>
  </si>
  <si>
    <t>TOTAL COSTOS</t>
  </si>
  <si>
    <t>TOTAL GASTOS</t>
  </si>
  <si>
    <t>PROVISION PARA DEUDORES</t>
  </si>
  <si>
    <t>TERRENOS</t>
  </si>
  <si>
    <t>EQUIPO MEDICO Y CIENTIFICO</t>
  </si>
  <si>
    <t>EQUIPO DE COMUNICACIONES Y COMPUTACION</t>
  </si>
  <si>
    <t>PROVISION PARA PROTECCION DE PROPIEDAD PLANTA Y EQUIPO</t>
  </si>
  <si>
    <t>BIENES DE ARTE Y CULTURA</t>
  </si>
  <si>
    <t>AMORTIZACION ACUMULADA DE INTANGIBLES</t>
  </si>
  <si>
    <t>ACREEDORES</t>
  </si>
  <si>
    <t>RETENCION EN LA FUENTE</t>
  </si>
  <si>
    <t>PROVISION  PARA PRESTACIONES  SOCIALES</t>
  </si>
  <si>
    <t>REDES LINEAS  Y  CABLES</t>
  </si>
  <si>
    <t xml:space="preserve">TOTAL INGRESOS </t>
  </si>
  <si>
    <t>TOTAL  OTROS GASTOS</t>
  </si>
  <si>
    <t>INGRESOS  POR  SERVICIOS</t>
  </si>
  <si>
    <t>EGRESOS   POR   SERVICIOS</t>
  </si>
  <si>
    <t>COSTOS   POR  SERVICIOS</t>
  </si>
  <si>
    <t>IMPUESTOS,CONTRIBUCIONES Y TASAS</t>
  </si>
  <si>
    <t>GENERALES</t>
  </si>
  <si>
    <t>CAJA</t>
  </si>
  <si>
    <t>SUELDOS Y SALARIOS</t>
  </si>
  <si>
    <t>SERVICIOS DE SALUD</t>
  </si>
  <si>
    <t>OPERACIONES DE FINANCIAMIENTO INTERNAS DE CORTO PLAZO</t>
  </si>
  <si>
    <t>OTROS INGRESOS ORDINARIOS</t>
  </si>
  <si>
    <t xml:space="preserve">PROVISIONES,DEPRECIACIONES Y AMORTIZACIONES </t>
  </si>
  <si>
    <t>EN  PESOS</t>
  </si>
  <si>
    <t>APORTES  SOBRE  NOMINA- ICBF</t>
  </si>
  <si>
    <t>CONTRIBUCIONES EFECTIVAS-PREVISION SOCIAL</t>
  </si>
  <si>
    <t>CUENTAS DE  ORDEN- INFORMATIVAS-</t>
  </si>
  <si>
    <t>ACTIVOS RETIRADOS</t>
  </si>
  <si>
    <t>DEUDORAS DE CONTROL POR  CONTRA</t>
  </si>
  <si>
    <t xml:space="preserve">SALARIOS Y PRESTACIONES-CESANTIAS-PERSONAL UNISUCRE </t>
  </si>
  <si>
    <t>EXCEDENTES O DEFICIT DEL EJERCICIO</t>
  </si>
  <si>
    <t>EXCEDENTES O DEFICIT ANTES DE OTROS GASTOS</t>
  </si>
  <si>
    <t>EXCEDENTES O DEFICIT ANTES DE OTROS INGRESOS</t>
  </si>
  <si>
    <t>SALARIOS Y PRESTACIONES -</t>
  </si>
  <si>
    <t>VICENTE PERIÑAN PETRO</t>
  </si>
  <si>
    <t>OLIVERO IRIARTE MENDOZA</t>
  </si>
  <si>
    <t>T.P. #  21.787-T</t>
  </si>
  <si>
    <t>C.C.#9.310.042 DE COROZAL (SUC)</t>
  </si>
  <si>
    <t xml:space="preserve">C.C.#15.037.067 DE SAHAGUN (CORD) </t>
  </si>
  <si>
    <t xml:space="preserve">C.C.#9.310.042 DE COROZAL(SUC) </t>
  </si>
  <si>
    <t>BIENES Y SERVICIOS  PAGADOS  POR  ANTICIPADO</t>
  </si>
  <si>
    <t>PRESTACION DE SERVICIOS -MATRICULA ESTUDIANTES</t>
  </si>
  <si>
    <t xml:space="preserve">TRANSFERENCIAS POR  COBRAR-                   </t>
  </si>
  <si>
    <t>TOTAL  ACTIVOS NO CORRIENTES</t>
  </si>
  <si>
    <t>TOTAL ACTIVOS</t>
  </si>
  <si>
    <t>TOTAL A LARGO PLAZO O NO CORRIENTE</t>
  </si>
  <si>
    <t>OTROS SERVICIOS</t>
  </si>
  <si>
    <t>IMPUESTOS CONTRIBUCIONES Y TASAS POR PAGAR(PREDIAL)</t>
  </si>
  <si>
    <t>PROVISION PARA DEUDORES_NO OBLIGATORIO</t>
  </si>
  <si>
    <t>RESULTADO DEL  EJERCICIO _ A LA FECHA</t>
  </si>
  <si>
    <t xml:space="preserve">BIENES ENTREGADOS  A  TERCEROS- </t>
  </si>
  <si>
    <t>TOTAL DEUDORAS DE CONTROL_</t>
  </si>
  <si>
    <t>OTRAS CUENTAS DEUDORAS DE CONTROL-UNION EUROPEA</t>
  </si>
  <si>
    <t>ESTADO  DE   RESULTADO</t>
  </si>
  <si>
    <t>ESTADO DE  RESULTADO</t>
  </si>
  <si>
    <t>SITUACION FINANCIERA</t>
  </si>
  <si>
    <t>AJUSTE DE EJERCICIOS ANTERIORES</t>
  </si>
  <si>
    <t>AJUSTES DE EJERCICIOS ANTERIORES</t>
  </si>
  <si>
    <t>OTRAS TRANSFERENCIAS-FUNCIONAMIENTO_INVERSION-CONTRATOS Y CONVENIOS.</t>
  </si>
  <si>
    <t xml:space="preserve">  TOTAL OTROS INGRESOS</t>
  </si>
  <si>
    <t>1200_1400_1500_ TOTAL ACTIVOS CORRIENTES</t>
  </si>
  <si>
    <t>2400_2500_2700_TOTAL PASIVOS CORRIENTES</t>
  </si>
  <si>
    <t>OTRAS CUENTAS DEUDORAS DE CONTROL</t>
  </si>
  <si>
    <t>PLANTAS DUCTOS Y TUNELES</t>
  </si>
  <si>
    <t>DEUDORAS DE CONTROL</t>
  </si>
  <si>
    <t>DEUDORAS  POR  CONTRA</t>
  </si>
  <si>
    <t>EXTRAORDINARIOS-RECUPERACIONES(IVA)-APROVECHAMIENTOS.SOBRANTES</t>
  </si>
  <si>
    <t>A,   30   DE   JUNIO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</si>
</sst>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_);[Red]\(&quot;$&quot;\ #,##0\)"/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&quot;$&quot;\ * #,##0.00_ ;_ &quot;$&quot;\ * \-#,##0.00_ ;_ &quot;$&quot;\ * &quot;-&quot;??_ ;_ @_ "/>
    <numFmt numFmtId="166" formatCode="_-&quot;$&quot;\ * #,##0.00_-;\-&quot;$&quot;\ * #,##0.00_-;_-&quot;$&quot;\ * &quot;-&quot;??_-;_-@_-"/>
    <numFmt numFmtId="167" formatCode="_-[$€-2]\ * #,##0.00_-;\-[$€-2]\ * #,##0.00_-;_-[$€-2]\ * &quot;-&quot;??_-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Sans Serif PS"/>
      <family val="2"/>
    </font>
    <font>
      <b/>
      <sz val="10"/>
      <name val="Sans Serif PS"/>
      <family val="2"/>
    </font>
    <font>
      <sz val="10"/>
      <color indexed="8"/>
      <name val="Sans Serif PS"/>
      <family val="2"/>
    </font>
    <font>
      <sz val="10"/>
      <color indexed="9"/>
      <name val="Sans Serif PS"/>
      <family val="2"/>
    </font>
    <font>
      <b/>
      <sz val="10"/>
      <color indexed="8"/>
      <name val="Sans Serif PS"/>
      <family val="2"/>
    </font>
    <font>
      <b/>
      <sz val="10"/>
      <name val="Sans Serif P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165" fontId="4" fillId="0" borderId="0" xfId="0" applyNumberFormat="1" applyFont="1"/>
    <xf numFmtId="4" fontId="4" fillId="0" borderId="1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4" fontId="4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64" fontId="5" fillId="0" borderId="2" xfId="3" applyNumberFormat="1" applyFont="1" applyBorder="1"/>
    <xf numFmtId="0" fontId="4" fillId="0" borderId="0" xfId="0" applyFont="1" applyBorder="1"/>
    <xf numFmtId="164" fontId="6" fillId="0" borderId="0" xfId="4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/>
    <xf numFmtId="0" fontId="4" fillId="0" borderId="0" xfId="0" applyFont="1" applyFill="1"/>
    <xf numFmtId="4" fontId="6" fillId="0" borderId="0" xfId="0" applyNumberFormat="1" applyFont="1" applyAlignment="1">
      <alignment horizontal="right" vertical="center"/>
    </xf>
    <xf numFmtId="164" fontId="5" fillId="0" borderId="0" xfId="3" applyNumberFormat="1" applyFont="1" applyBorder="1"/>
    <xf numFmtId="0" fontId="4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right" vertical="center"/>
    </xf>
    <xf numFmtId="4" fontId="6" fillId="0" borderId="0" xfId="4" applyNumberFormat="1" applyFont="1" applyBorder="1" applyAlignment="1">
      <alignment horizontal="right" vertical="center"/>
    </xf>
    <xf numFmtId="164" fontId="5" fillId="2" borderId="2" xfId="0" applyNumberFormat="1" applyFont="1" applyFill="1" applyBorder="1"/>
    <xf numFmtId="0" fontId="7" fillId="0" borderId="0" xfId="0" applyFont="1"/>
    <xf numFmtId="164" fontId="5" fillId="0" borderId="2" xfId="0" applyNumberFormat="1" applyFont="1" applyBorder="1"/>
    <xf numFmtId="164" fontId="5" fillId="0" borderId="0" xfId="0" applyNumberFormat="1" applyFont="1" applyBorder="1"/>
    <xf numFmtId="4" fontId="6" fillId="0" borderId="1" xfId="4" applyNumberFormat="1" applyFont="1" applyBorder="1" applyAlignment="1">
      <alignment horizontal="right" vertical="center"/>
    </xf>
    <xf numFmtId="164" fontId="8" fillId="0" borderId="2" xfId="4" applyNumberFormat="1" applyFont="1" applyBorder="1" applyAlignment="1">
      <alignment horizontal="right" vertical="center"/>
    </xf>
    <xf numFmtId="0" fontId="4" fillId="0" borderId="0" xfId="0" applyNumberFormat="1" applyFont="1" applyFill="1" applyBorder="1"/>
    <xf numFmtId="0" fontId="5" fillId="0" borderId="1" xfId="0" applyFont="1" applyBorder="1"/>
    <xf numFmtId="0" fontId="4" fillId="0" borderId="1" xfId="0" applyFont="1" applyBorder="1"/>
    <xf numFmtId="4" fontId="5" fillId="0" borderId="1" xfId="0" applyNumberFormat="1" applyFont="1" applyBorder="1"/>
    <xf numFmtId="164" fontId="4" fillId="0" borderId="0" xfId="0" applyNumberFormat="1" applyFont="1"/>
    <xf numFmtId="164" fontId="5" fillId="2" borderId="2" xfId="3" applyNumberFormat="1" applyFont="1" applyFill="1" applyBorder="1"/>
    <xf numFmtId="4" fontId="6" fillId="0" borderId="1" xfId="0" applyNumberFormat="1" applyFont="1" applyBorder="1" applyAlignment="1">
      <alignment horizontal="right" vertical="center"/>
    </xf>
    <xf numFmtId="4" fontId="4" fillId="0" borderId="0" xfId="2" applyNumberFormat="1" applyFont="1" applyBorder="1" applyAlignment="1"/>
    <xf numFmtId="164" fontId="5" fillId="2" borderId="2" xfId="0" applyNumberFormat="1" applyFont="1" applyFill="1" applyBorder="1" applyAlignment="1"/>
    <xf numFmtId="4" fontId="5" fillId="0" borderId="0" xfId="0" applyNumberFormat="1" applyFont="1" applyFill="1" applyBorder="1"/>
    <xf numFmtId="164" fontId="5" fillId="2" borderId="0" xfId="0" applyNumberFormat="1" applyFont="1" applyFill="1" applyBorder="1"/>
    <xf numFmtId="164" fontId="8" fillId="0" borderId="0" xfId="0" applyNumberFormat="1" applyFont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/>
    <xf numFmtId="4" fontId="5" fillId="0" borderId="2" xfId="0" applyNumberFormat="1" applyFont="1" applyBorder="1"/>
    <xf numFmtId="0" fontId="4" fillId="0" borderId="2" xfId="0" applyFont="1" applyBorder="1"/>
    <xf numFmtId="44" fontId="4" fillId="0" borderId="0" xfId="0" applyNumberFormat="1" applyFont="1" applyBorder="1"/>
    <xf numFmtId="0" fontId="9" fillId="0" borderId="0" xfId="0" applyFont="1" applyAlignment="1">
      <alignment horizontal="right"/>
    </xf>
    <xf numFmtId="44" fontId="9" fillId="0" borderId="2" xfId="0" applyNumberFormat="1" applyFont="1" applyBorder="1"/>
    <xf numFmtId="165" fontId="4" fillId="0" borderId="2" xfId="0" applyNumberFormat="1" applyFont="1" applyBorder="1"/>
    <xf numFmtId="6" fontId="5" fillId="0" borderId="2" xfId="3" applyNumberFormat="1" applyFont="1" applyBorder="1"/>
    <xf numFmtId="8" fontId="5" fillId="0" borderId="2" xfId="0" applyNumberFormat="1" applyFont="1" applyBorder="1"/>
    <xf numFmtId="8" fontId="5" fillId="2" borderId="2" xfId="0" applyNumberFormat="1" applyFont="1" applyFill="1" applyBorder="1"/>
    <xf numFmtId="8" fontId="5" fillId="0" borderId="0" xfId="0" applyNumberFormat="1" applyFont="1"/>
    <xf numFmtId="6" fontId="4" fillId="0" borderId="0" xfId="0" applyNumberFormat="1" applyFont="1"/>
    <xf numFmtId="8" fontId="4" fillId="0" borderId="2" xfId="0" applyNumberFormat="1" applyFont="1" applyBorder="1"/>
    <xf numFmtId="8" fontId="4" fillId="0" borderId="5" xfId="0" applyNumberFormat="1" applyFont="1" applyBorder="1"/>
    <xf numFmtId="8" fontId="4" fillId="0" borderId="4" xfId="0" applyNumberFormat="1" applyFont="1" applyBorder="1"/>
    <xf numFmtId="6" fontId="4" fillId="0" borderId="4" xfId="0" applyNumberFormat="1" applyFont="1" applyBorder="1"/>
    <xf numFmtId="165" fontId="4" fillId="0" borderId="4" xfId="0" applyNumberFormat="1" applyFont="1" applyBorder="1"/>
    <xf numFmtId="165" fontId="4" fillId="0" borderId="6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5" fillId="0" borderId="3" xfId="0" applyNumberFormat="1" applyFont="1" applyBorder="1" applyAlignment="1">
      <alignment horizontal="center"/>
    </xf>
  </cellXfs>
  <cellStyles count="5">
    <cellStyle name="Euro" xfId="1"/>
    <cellStyle name="Millares_Hoja1" xfId="2"/>
    <cellStyle name="Moneda" xfId="3" builtinId="4"/>
    <cellStyle name="Normal" xfId="0" builtinId="0"/>
    <cellStyle name="Normal_MARZO 2007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2390776</xdr:colOff>
      <xdr:row>0</xdr:row>
      <xdr:rowOff>104776</xdr:rowOff>
    </xdr:from>
    <xdr:to>
      <xdr:col>4</xdr:col>
      <xdr:colOff>1304926</xdr:colOff>
      <xdr:row>5</xdr:row>
      <xdr:rowOff>152401</xdr:rowOff>
    </xdr:to>
    <xdr:pic>
      <xdr:nvPicPr>
        <xdr:cNvPr id="9400" name="Picture 166" descr="LOGOS UNISUCRE_VISIBLE PARA TODOS_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104776"/>
          <a:ext cx="43148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2933700</xdr:colOff>
      <xdr:row>45</xdr:row>
      <xdr:rowOff>38100</xdr:rowOff>
    </xdr:from>
    <xdr:to>
      <xdr:col>4</xdr:col>
      <xdr:colOff>1314450</xdr:colOff>
      <xdr:row>50</xdr:row>
      <xdr:rowOff>152400</xdr:rowOff>
    </xdr:to>
    <xdr:pic>
      <xdr:nvPicPr>
        <xdr:cNvPr id="9401" name="Picture 166" descr="LOGOS UNISUCRE_VISIBLE PARA TODOS_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7419975"/>
          <a:ext cx="3781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2990850</xdr:colOff>
      <xdr:row>91</xdr:row>
      <xdr:rowOff>9525</xdr:rowOff>
    </xdr:from>
    <xdr:to>
      <xdr:col>4</xdr:col>
      <xdr:colOff>1352550</xdr:colOff>
      <xdr:row>97</xdr:row>
      <xdr:rowOff>9525</xdr:rowOff>
    </xdr:to>
    <xdr:pic>
      <xdr:nvPicPr>
        <xdr:cNvPr id="9402" name="Picture 166" descr="LOGOS UNISUCRE_VISIBLE PARA TODOS_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14925675"/>
          <a:ext cx="3762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2981325</xdr:colOff>
      <xdr:row>136</xdr:row>
      <xdr:rowOff>85725</xdr:rowOff>
    </xdr:from>
    <xdr:to>
      <xdr:col>4</xdr:col>
      <xdr:colOff>1371600</xdr:colOff>
      <xdr:row>143</xdr:row>
      <xdr:rowOff>9525</xdr:rowOff>
    </xdr:to>
    <xdr:pic>
      <xdr:nvPicPr>
        <xdr:cNvPr id="9403" name="Picture 166" descr="LOGOS UNISUCRE_VISIBLE PARA TODOS_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21678900"/>
          <a:ext cx="37909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3000375</xdr:colOff>
      <xdr:row>181</xdr:row>
      <xdr:rowOff>57150</xdr:rowOff>
    </xdr:from>
    <xdr:to>
      <xdr:col>4</xdr:col>
      <xdr:colOff>1323975</xdr:colOff>
      <xdr:row>187</xdr:row>
      <xdr:rowOff>57150</xdr:rowOff>
    </xdr:to>
    <xdr:pic>
      <xdr:nvPicPr>
        <xdr:cNvPr id="9404" name="Picture 166" descr="LOGOS UNISUCRE_VISIBLE PARA TODOS_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29394150"/>
          <a:ext cx="3724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83</xdr:row>
      <xdr:rowOff>19050</xdr:rowOff>
    </xdr:from>
    <xdr:to>
      <xdr:col>5</xdr:col>
      <xdr:colOff>1876425</xdr:colOff>
      <xdr:row>88</xdr:row>
      <xdr:rowOff>0</xdr:rowOff>
    </xdr:to>
    <xdr:pic>
      <xdr:nvPicPr>
        <xdr:cNvPr id="9406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15906750"/>
          <a:ext cx="175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219</xdr:row>
      <xdr:rowOff>66675</xdr:rowOff>
    </xdr:from>
    <xdr:to>
      <xdr:col>5</xdr:col>
      <xdr:colOff>1895475</xdr:colOff>
      <xdr:row>224</xdr:row>
      <xdr:rowOff>66675</xdr:rowOff>
    </xdr:to>
    <xdr:pic>
      <xdr:nvPicPr>
        <xdr:cNvPr id="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35137725"/>
          <a:ext cx="1752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2"/>
  <sheetViews>
    <sheetView tabSelected="1" topLeftCell="A187" zoomScaleNormal="100" zoomScaleSheetLayoutView="100" workbookViewId="0">
      <selection activeCell="E219" sqref="E219"/>
    </sheetView>
  </sheetViews>
  <sheetFormatPr baseColWidth="10" defaultRowHeight="12.75"/>
  <cols>
    <col min="1" max="1" width="7" style="7" bestFit="1" customWidth="1"/>
    <col min="2" max="2" width="60.7109375" style="1" customWidth="1"/>
    <col min="3" max="3" width="11.5703125" style="1" customWidth="1"/>
    <col min="4" max="4" width="8.140625" style="1" customWidth="1"/>
    <col min="5" max="5" width="20.7109375" style="1" customWidth="1"/>
    <col min="6" max="6" width="32.42578125" style="9" bestFit="1" customWidth="1"/>
    <col min="7" max="7" width="9.42578125" style="1" hidden="1" customWidth="1"/>
    <col min="8" max="9" width="11.42578125" style="1"/>
    <col min="10" max="10" width="11.42578125" style="1" customWidth="1"/>
    <col min="11" max="16384" width="11.42578125" style="1"/>
  </cols>
  <sheetData>
    <row r="3" spans="1:6">
      <c r="B3" s="8"/>
    </row>
    <row r="7" spans="1:6">
      <c r="A7" s="65" t="s">
        <v>95</v>
      </c>
      <c r="B7" s="65"/>
      <c r="C7" s="65"/>
      <c r="D7" s="65"/>
      <c r="E7" s="65"/>
      <c r="F7" s="65"/>
    </row>
    <row r="8" spans="1:6">
      <c r="A8" s="65" t="s">
        <v>109</v>
      </c>
      <c r="B8" s="65"/>
      <c r="C8" s="65"/>
      <c r="D8" s="65"/>
      <c r="E8" s="65"/>
      <c r="F8" s="65"/>
    </row>
    <row r="9" spans="1:6">
      <c r="A9" s="10"/>
      <c r="B9" s="6"/>
      <c r="C9" s="6"/>
      <c r="D9" s="6"/>
      <c r="E9" s="6"/>
      <c r="F9" s="6"/>
    </row>
    <row r="10" spans="1:6">
      <c r="B10" s="65" t="s">
        <v>54</v>
      </c>
      <c r="C10" s="65"/>
      <c r="D10" s="65"/>
      <c r="E10" s="65"/>
      <c r="F10" s="11" t="s">
        <v>65</v>
      </c>
    </row>
    <row r="11" spans="1:6">
      <c r="B11" s="2"/>
    </row>
    <row r="12" spans="1:6">
      <c r="A12" s="7">
        <v>4201</v>
      </c>
      <c r="B12" s="1" t="s">
        <v>19</v>
      </c>
      <c r="F12" s="12">
        <v>6703290</v>
      </c>
    </row>
    <row r="13" spans="1:6">
      <c r="A13" s="7">
        <v>4305</v>
      </c>
      <c r="B13" s="1" t="s">
        <v>18</v>
      </c>
      <c r="F13" s="13">
        <v>3502012926.2199998</v>
      </c>
    </row>
    <row r="14" spans="1:6">
      <c r="A14" s="7">
        <v>4312</v>
      </c>
      <c r="B14" s="1" t="s">
        <v>20</v>
      </c>
      <c r="F14" s="13">
        <v>70008434</v>
      </c>
    </row>
    <row r="15" spans="1:6">
      <c r="A15" s="7">
        <v>4390</v>
      </c>
      <c r="B15" s="1" t="s">
        <v>88</v>
      </c>
      <c r="F15" s="13">
        <v>0</v>
      </c>
    </row>
    <row r="16" spans="1:6" ht="13.5" thickBot="1">
      <c r="A16" s="14">
        <v>4428</v>
      </c>
      <c r="B16" s="66" t="s">
        <v>100</v>
      </c>
      <c r="C16" s="66"/>
      <c r="D16" s="66"/>
      <c r="F16" s="13">
        <v>13079933125</v>
      </c>
    </row>
    <row r="17" spans="1:6" ht="13.5" thickBot="1">
      <c r="A17" s="15">
        <v>4000</v>
      </c>
      <c r="B17" s="65" t="s">
        <v>52</v>
      </c>
      <c r="C17" s="65"/>
      <c r="D17" s="65"/>
      <c r="E17" s="65"/>
      <c r="F17" s="16">
        <f>SUM(F12:F16)</f>
        <v>16658657775.219999</v>
      </c>
    </row>
    <row r="18" spans="1:6">
      <c r="E18" s="17"/>
    </row>
    <row r="19" spans="1:6">
      <c r="B19" s="65" t="s">
        <v>55</v>
      </c>
      <c r="C19" s="65"/>
      <c r="D19" s="65"/>
      <c r="E19" s="65"/>
    </row>
    <row r="20" spans="1:6">
      <c r="B20" s="2"/>
    </row>
    <row r="21" spans="1:6">
      <c r="A21" s="7">
        <v>5103</v>
      </c>
      <c r="B21" s="1" t="s">
        <v>67</v>
      </c>
      <c r="D21" s="9"/>
      <c r="F21" s="18">
        <v>3033217065</v>
      </c>
    </row>
    <row r="22" spans="1:6">
      <c r="A22" s="7">
        <v>5104</v>
      </c>
      <c r="B22" s="1" t="s">
        <v>66</v>
      </c>
      <c r="F22" s="13">
        <v>183052070</v>
      </c>
    </row>
    <row r="23" spans="1:6">
      <c r="A23" s="7">
        <v>5111</v>
      </c>
      <c r="B23" s="1" t="s">
        <v>0</v>
      </c>
      <c r="F23" s="13">
        <v>4880488079</v>
      </c>
    </row>
    <row r="24" spans="1:6">
      <c r="A24" s="7">
        <v>5120</v>
      </c>
      <c r="B24" s="1" t="s">
        <v>57</v>
      </c>
      <c r="F24" s="13">
        <v>161949603</v>
      </c>
    </row>
    <row r="25" spans="1:6">
      <c r="A25" s="7">
        <v>5202</v>
      </c>
      <c r="B25" s="1" t="s">
        <v>60</v>
      </c>
      <c r="F25" s="19">
        <v>38379700</v>
      </c>
    </row>
    <row r="26" spans="1:6">
      <c r="A26" s="7">
        <v>5211</v>
      </c>
      <c r="B26" s="1" t="s">
        <v>58</v>
      </c>
      <c r="F26" s="19">
        <v>319123035</v>
      </c>
    </row>
    <row r="27" spans="1:6" ht="13.5" thickBot="1">
      <c r="A27" s="7">
        <v>5304</v>
      </c>
      <c r="B27" s="1" t="s">
        <v>90</v>
      </c>
      <c r="F27" s="19">
        <v>0</v>
      </c>
    </row>
    <row r="28" spans="1:6" ht="13.5" thickBot="1">
      <c r="A28" s="10">
        <v>5000</v>
      </c>
      <c r="B28" s="2" t="s">
        <v>40</v>
      </c>
      <c r="F28" s="16">
        <f>SUM(F21:F27)</f>
        <v>8616209552</v>
      </c>
    </row>
    <row r="29" spans="1:6">
      <c r="B29" s="2"/>
      <c r="F29" s="20"/>
    </row>
    <row r="30" spans="1:6">
      <c r="B30" s="65" t="s">
        <v>56</v>
      </c>
      <c r="C30" s="65"/>
      <c r="D30" s="65"/>
      <c r="E30" s="65"/>
    </row>
    <row r="31" spans="1:6">
      <c r="E31" s="21"/>
    </row>
    <row r="32" spans="1:6">
      <c r="A32" s="7">
        <v>6305</v>
      </c>
      <c r="B32" s="1" t="s">
        <v>18</v>
      </c>
      <c r="F32" s="12">
        <v>10520291969</v>
      </c>
    </row>
    <row r="33" spans="1:6" ht="13.5" thickBot="1">
      <c r="A33" s="7">
        <v>6310</v>
      </c>
      <c r="B33" s="1" t="s">
        <v>61</v>
      </c>
      <c r="F33" s="22">
        <v>24154779</v>
      </c>
    </row>
    <row r="34" spans="1:6" ht="13.5" thickBot="1">
      <c r="A34" s="10">
        <v>6000</v>
      </c>
      <c r="B34" s="2" t="s">
        <v>39</v>
      </c>
      <c r="E34" s="17"/>
      <c r="F34" s="16">
        <f>SUM(F32:F33)</f>
        <v>10544446748</v>
      </c>
    </row>
    <row r="35" spans="1:6" ht="13.5" thickBot="1"/>
    <row r="36" spans="1:6" ht="13.5" thickBot="1">
      <c r="B36" s="65" t="s">
        <v>1</v>
      </c>
      <c r="C36" s="65"/>
      <c r="D36" s="65"/>
      <c r="E36" s="65"/>
      <c r="F36" s="16">
        <f>F28+F34</f>
        <v>19160656300</v>
      </c>
    </row>
    <row r="37" spans="1:6" ht="13.5" thickBot="1">
      <c r="B37" s="6"/>
      <c r="C37" s="6"/>
      <c r="D37" s="6"/>
      <c r="E37" s="6"/>
      <c r="F37" s="23"/>
    </row>
    <row r="38" spans="1:6" ht="13.5" thickBot="1">
      <c r="B38" s="2" t="s">
        <v>74</v>
      </c>
      <c r="F38" s="54">
        <f>F17-F36</f>
        <v>-2501998524.7800007</v>
      </c>
    </row>
    <row r="39" spans="1:6">
      <c r="B39" s="2"/>
      <c r="F39" s="23"/>
    </row>
    <row r="40" spans="1:6">
      <c r="B40" s="2"/>
      <c r="F40" s="23"/>
    </row>
    <row r="41" spans="1:6">
      <c r="B41" s="2"/>
      <c r="E41" s="24"/>
      <c r="F41" s="23"/>
    </row>
    <row r="42" spans="1:6">
      <c r="E42" s="24"/>
    </row>
    <row r="43" spans="1:6">
      <c r="E43" s="24"/>
    </row>
    <row r="44" spans="1:6">
      <c r="E44" s="24"/>
    </row>
    <row r="45" spans="1:6">
      <c r="E45" s="24"/>
    </row>
    <row r="53" spans="1:8">
      <c r="A53" s="65" t="s">
        <v>96</v>
      </c>
      <c r="B53" s="65"/>
      <c r="C53" s="65"/>
      <c r="D53" s="65"/>
      <c r="E53" s="65"/>
      <c r="F53" s="65"/>
    </row>
    <row r="54" spans="1:8">
      <c r="A54" s="65" t="s">
        <v>109</v>
      </c>
      <c r="B54" s="65"/>
      <c r="C54" s="65"/>
      <c r="D54" s="65"/>
      <c r="E54" s="65"/>
      <c r="F54" s="65"/>
    </row>
    <row r="56" spans="1:8">
      <c r="B56" s="2" t="s">
        <v>22</v>
      </c>
      <c r="F56" s="11" t="s">
        <v>65</v>
      </c>
    </row>
    <row r="58" spans="1:8">
      <c r="A58" s="7">
        <v>4805</v>
      </c>
      <c r="B58" s="1" t="s">
        <v>21</v>
      </c>
      <c r="F58" s="25">
        <v>298050342.44999999</v>
      </c>
    </row>
    <row r="59" spans="1:8">
      <c r="A59" s="7">
        <v>4808</v>
      </c>
      <c r="B59" s="1" t="s">
        <v>63</v>
      </c>
      <c r="F59" s="26">
        <v>608167666.22000003</v>
      </c>
    </row>
    <row r="60" spans="1:8">
      <c r="A60" s="7">
        <v>4810</v>
      </c>
      <c r="B60" s="66" t="s">
        <v>108</v>
      </c>
      <c r="C60" s="66"/>
      <c r="F60" s="26">
        <v>591054006.25</v>
      </c>
    </row>
    <row r="61" spans="1:8" ht="13.5" thickBot="1">
      <c r="A61" s="7">
        <v>4815</v>
      </c>
      <c r="B61" s="1" t="s">
        <v>98</v>
      </c>
      <c r="F61" s="9">
        <v>0</v>
      </c>
    </row>
    <row r="62" spans="1:8" ht="13.5" thickBot="1">
      <c r="A62" s="10">
        <v>4000</v>
      </c>
      <c r="B62" s="65" t="s">
        <v>101</v>
      </c>
      <c r="C62" s="65"/>
      <c r="D62" s="65"/>
      <c r="F62" s="27">
        <f>SUM(F58:F61)</f>
        <v>1497272014.9200001</v>
      </c>
    </row>
    <row r="63" spans="1:8" ht="13.5" thickBot="1">
      <c r="F63" s="1"/>
      <c r="H63" s="28"/>
    </row>
    <row r="64" spans="1:8" ht="13.5" thickBot="1">
      <c r="A64" s="7">
        <v>3230</v>
      </c>
      <c r="B64" s="2" t="s">
        <v>73</v>
      </c>
      <c r="F64" s="55">
        <f>F38+F62</f>
        <v>-1004726509.8600006</v>
      </c>
    </row>
    <row r="65" spans="1:7">
      <c r="B65" s="2"/>
      <c r="F65" s="30"/>
    </row>
    <row r="66" spans="1:7">
      <c r="B66" s="2" t="s">
        <v>23</v>
      </c>
    </row>
    <row r="67" spans="1:7">
      <c r="B67" s="2"/>
    </row>
    <row r="68" spans="1:7">
      <c r="A68" s="7">
        <v>5802</v>
      </c>
      <c r="B68" s="1" t="s">
        <v>24</v>
      </c>
      <c r="F68" s="26">
        <v>42469577.189999998</v>
      </c>
    </row>
    <row r="69" spans="1:7" ht="13.5" thickBot="1">
      <c r="A69" s="7">
        <v>5815</v>
      </c>
      <c r="B69" s="1" t="s">
        <v>99</v>
      </c>
      <c r="F69" s="31">
        <v>308364969</v>
      </c>
    </row>
    <row r="70" spans="1:7" ht="13.5" thickBot="1">
      <c r="A70" s="10">
        <v>5000</v>
      </c>
      <c r="B70" s="2" t="s">
        <v>53</v>
      </c>
      <c r="F70" s="32">
        <f>SUM(F68:F69)</f>
        <v>350834546.19</v>
      </c>
    </row>
    <row r="71" spans="1:7" ht="13.5" thickBot="1">
      <c r="B71" s="2"/>
      <c r="F71" s="26"/>
    </row>
    <row r="72" spans="1:7" ht="13.5" thickBot="1">
      <c r="A72" s="10">
        <v>3230</v>
      </c>
      <c r="B72" s="65" t="s">
        <v>72</v>
      </c>
      <c r="C72" s="65"/>
      <c r="D72" s="65"/>
      <c r="E72" s="65"/>
      <c r="F72" s="56">
        <f>F64-F70</f>
        <v>-1355561056.0500007</v>
      </c>
    </row>
    <row r="73" spans="1:7">
      <c r="B73" s="2"/>
      <c r="F73" s="33"/>
    </row>
    <row r="75" spans="1:7">
      <c r="B75" s="2"/>
      <c r="D75" s="2"/>
      <c r="F75" s="20"/>
    </row>
    <row r="76" spans="1:7">
      <c r="B76" s="2"/>
      <c r="D76" s="2"/>
      <c r="F76" s="20"/>
    </row>
    <row r="77" spans="1:7">
      <c r="B77" s="2"/>
      <c r="D77" s="2"/>
      <c r="F77" s="20"/>
    </row>
    <row r="78" spans="1:7" ht="13.5" thickBot="1">
      <c r="B78" s="34"/>
      <c r="C78" s="17"/>
      <c r="D78" s="47"/>
      <c r="F78" s="36"/>
      <c r="G78" s="35"/>
    </row>
    <row r="79" spans="1:7">
      <c r="B79" s="2" t="s">
        <v>76</v>
      </c>
      <c r="D79" s="2"/>
      <c r="F79" s="67" t="s">
        <v>77</v>
      </c>
      <c r="G79" s="67"/>
    </row>
    <row r="80" spans="1:7">
      <c r="B80" s="2" t="s">
        <v>38</v>
      </c>
      <c r="D80" s="2"/>
      <c r="F80" s="65" t="s">
        <v>2</v>
      </c>
      <c r="G80" s="65"/>
    </row>
    <row r="81" spans="2:7">
      <c r="B81" s="2" t="s">
        <v>80</v>
      </c>
      <c r="D81" s="2"/>
      <c r="E81" s="2"/>
      <c r="F81" s="65" t="s">
        <v>79</v>
      </c>
      <c r="G81" s="65"/>
    </row>
    <row r="82" spans="2:7">
      <c r="B82" s="2"/>
      <c r="D82" s="2"/>
      <c r="F82" s="65" t="s">
        <v>78</v>
      </c>
      <c r="G82" s="65"/>
    </row>
    <row r="83" spans="2:7">
      <c r="B83" s="2"/>
      <c r="D83" s="2"/>
      <c r="F83" s="6"/>
      <c r="G83" s="6"/>
    </row>
    <row r="84" spans="2:7">
      <c r="B84" s="2"/>
      <c r="D84" s="2"/>
      <c r="F84" s="20"/>
    </row>
    <row r="85" spans="2:7">
      <c r="B85" s="2"/>
      <c r="D85" s="2"/>
      <c r="F85" s="20"/>
    </row>
    <row r="86" spans="2:7">
      <c r="B86" s="2"/>
      <c r="D86" s="2"/>
      <c r="F86" s="20"/>
    </row>
    <row r="87" spans="2:7">
      <c r="B87" s="2"/>
      <c r="D87" s="2"/>
      <c r="F87" s="20"/>
    </row>
    <row r="88" spans="2:7">
      <c r="B88" s="2"/>
      <c r="D88" s="2"/>
      <c r="F88" s="20"/>
    </row>
    <row r="89" spans="2:7">
      <c r="B89" s="2"/>
      <c r="D89" s="2"/>
      <c r="F89" s="20"/>
    </row>
    <row r="90" spans="2:7">
      <c r="B90" s="2"/>
      <c r="D90" s="2"/>
      <c r="F90" s="20"/>
    </row>
    <row r="91" spans="2:7">
      <c r="B91" s="2"/>
      <c r="D91" s="2"/>
      <c r="F91" s="20"/>
    </row>
    <row r="92" spans="2:7">
      <c r="B92" s="2"/>
      <c r="D92" s="2"/>
      <c r="F92" s="20"/>
    </row>
    <row r="93" spans="2:7">
      <c r="B93" s="2"/>
      <c r="D93" s="2"/>
      <c r="F93" s="20"/>
    </row>
    <row r="94" spans="2:7">
      <c r="B94" s="2"/>
      <c r="D94" s="2"/>
      <c r="F94" s="20"/>
    </row>
    <row r="95" spans="2:7">
      <c r="B95" s="2"/>
      <c r="D95" s="2"/>
      <c r="F95" s="20"/>
    </row>
    <row r="96" spans="2:7">
      <c r="B96" s="2"/>
      <c r="D96" s="2"/>
      <c r="F96" s="20"/>
    </row>
    <row r="97" spans="1:6">
      <c r="B97" s="2"/>
      <c r="D97" s="2"/>
      <c r="F97" s="20"/>
    </row>
    <row r="98" spans="1:6">
      <c r="A98" s="65" t="s">
        <v>97</v>
      </c>
      <c r="B98" s="65"/>
      <c r="C98" s="65"/>
      <c r="D98" s="65"/>
      <c r="E98" s="65"/>
      <c r="F98" s="65"/>
    </row>
    <row r="99" spans="1:6">
      <c r="A99" s="65" t="s">
        <v>109</v>
      </c>
      <c r="B99" s="65"/>
      <c r="C99" s="65"/>
      <c r="D99" s="65"/>
      <c r="E99" s="65"/>
      <c r="F99" s="65"/>
    </row>
    <row r="100" spans="1:6">
      <c r="A100" s="10"/>
      <c r="B100" s="6"/>
      <c r="C100" s="6"/>
      <c r="D100" s="6"/>
      <c r="E100" s="6"/>
      <c r="F100" s="6"/>
    </row>
    <row r="102" spans="1:6">
      <c r="B102" s="65" t="s">
        <v>3</v>
      </c>
      <c r="C102" s="65"/>
      <c r="D102" s="65"/>
      <c r="F102" s="11" t="s">
        <v>65</v>
      </c>
    </row>
    <row r="104" spans="1:6">
      <c r="B104" s="2" t="s">
        <v>4</v>
      </c>
    </row>
    <row r="106" spans="1:6">
      <c r="A106" s="7">
        <v>1105</v>
      </c>
      <c r="B106" s="1" t="s">
        <v>59</v>
      </c>
      <c r="F106" s="37">
        <v>2757816</v>
      </c>
    </row>
    <row r="107" spans="1:6">
      <c r="A107" s="7">
        <v>1110</v>
      </c>
      <c r="B107" s="1" t="s">
        <v>5</v>
      </c>
      <c r="F107" s="22">
        <v>20079818139.75</v>
      </c>
    </row>
    <row r="108" spans="1:6">
      <c r="A108" s="7">
        <v>1207</v>
      </c>
      <c r="B108" s="1" t="s">
        <v>33</v>
      </c>
      <c r="F108" s="22">
        <v>43416036</v>
      </c>
    </row>
    <row r="109" spans="1:6">
      <c r="A109" s="7">
        <v>1407</v>
      </c>
      <c r="B109" s="1" t="s">
        <v>83</v>
      </c>
      <c r="F109" s="22">
        <v>564498400</v>
      </c>
    </row>
    <row r="110" spans="1:6">
      <c r="A110" s="7">
        <v>1413</v>
      </c>
      <c r="B110" s="1" t="s">
        <v>84</v>
      </c>
      <c r="F110" s="22">
        <v>0</v>
      </c>
    </row>
    <row r="111" spans="1:6">
      <c r="A111" s="7">
        <v>1420</v>
      </c>
      <c r="B111" s="1" t="s">
        <v>25</v>
      </c>
      <c r="F111" s="22">
        <v>2699361090</v>
      </c>
    </row>
    <row r="112" spans="1:6">
      <c r="A112" s="7">
        <v>1480</v>
      </c>
      <c r="B112" s="1" t="s">
        <v>41</v>
      </c>
      <c r="C112" s="2"/>
      <c r="E112" s="2"/>
      <c r="F112" s="22">
        <v>-172421171</v>
      </c>
    </row>
    <row r="113" spans="1:6">
      <c r="A113" s="7">
        <v>1518</v>
      </c>
      <c r="B113" s="1" t="s">
        <v>34</v>
      </c>
      <c r="F113" s="22">
        <v>12027041</v>
      </c>
    </row>
    <row r="114" spans="1:6" ht="13.5" thickBot="1">
      <c r="F114" s="22"/>
    </row>
    <row r="115" spans="1:6" ht="13.5" thickBot="1">
      <c r="A115" s="10">
        <v>1100</v>
      </c>
      <c r="B115" s="46" t="s">
        <v>102</v>
      </c>
      <c r="C115" s="2"/>
      <c r="D115" s="2"/>
      <c r="E115" s="2"/>
      <c r="F115" s="38">
        <f>SUM(F106:F113)</f>
        <v>23229457351.75</v>
      </c>
    </row>
    <row r="116" spans="1:6">
      <c r="B116" s="2"/>
      <c r="F116" s="1"/>
    </row>
    <row r="117" spans="1:6">
      <c r="F117" s="1"/>
    </row>
    <row r="118" spans="1:6">
      <c r="A118" s="7">
        <v>1600</v>
      </c>
      <c r="B118" s="2" t="s">
        <v>6</v>
      </c>
    </row>
    <row r="120" spans="1:6">
      <c r="A120" s="7">
        <v>1605</v>
      </c>
      <c r="B120" s="1" t="s">
        <v>42</v>
      </c>
      <c r="F120" s="12">
        <v>760494351</v>
      </c>
    </row>
    <row r="121" spans="1:6">
      <c r="A121" s="7">
        <v>1610</v>
      </c>
      <c r="B121" s="1" t="s">
        <v>36</v>
      </c>
      <c r="F121" s="22">
        <v>16827041</v>
      </c>
    </row>
    <row r="122" spans="1:6">
      <c r="A122" s="7">
        <v>1615</v>
      </c>
      <c r="B122" s="1" t="s">
        <v>7</v>
      </c>
      <c r="F122" s="22">
        <v>9686682685</v>
      </c>
    </row>
    <row r="123" spans="1:6">
      <c r="A123" s="7">
        <v>1640</v>
      </c>
      <c r="B123" s="1" t="s">
        <v>8</v>
      </c>
      <c r="F123" s="22">
        <v>23409075287.540001</v>
      </c>
    </row>
    <row r="124" spans="1:6">
      <c r="A124" s="7">
        <v>1645</v>
      </c>
      <c r="B124" s="1" t="s">
        <v>105</v>
      </c>
      <c r="F124" s="22">
        <v>188409984</v>
      </c>
    </row>
    <row r="125" spans="1:6">
      <c r="A125" s="7">
        <v>1650</v>
      </c>
      <c r="B125" s="1" t="s">
        <v>51</v>
      </c>
      <c r="F125" s="22">
        <v>1603913911</v>
      </c>
    </row>
    <row r="126" spans="1:6">
      <c r="A126" s="7">
        <v>1655</v>
      </c>
      <c r="B126" s="1" t="s">
        <v>9</v>
      </c>
      <c r="F126" s="22">
        <v>176183766</v>
      </c>
    </row>
    <row r="127" spans="1:6">
      <c r="A127" s="7">
        <v>1660</v>
      </c>
      <c r="B127" s="1" t="s">
        <v>43</v>
      </c>
      <c r="F127" s="22">
        <v>5462456384</v>
      </c>
    </row>
    <row r="128" spans="1:6">
      <c r="A128" s="7">
        <v>1665</v>
      </c>
      <c r="B128" s="1" t="s">
        <v>26</v>
      </c>
      <c r="F128" s="22">
        <v>3692182543</v>
      </c>
    </row>
    <row r="129" spans="1:6">
      <c r="A129" s="7">
        <v>1670</v>
      </c>
      <c r="B129" s="1" t="s">
        <v>44</v>
      </c>
      <c r="F129" s="22">
        <v>2070814891</v>
      </c>
    </row>
    <row r="130" spans="1:6">
      <c r="A130" s="7">
        <v>1675</v>
      </c>
      <c r="B130" s="1" t="s">
        <v>27</v>
      </c>
      <c r="F130" s="9">
        <v>538959287</v>
      </c>
    </row>
    <row r="131" spans="1:6">
      <c r="A131" s="7">
        <v>1685</v>
      </c>
      <c r="B131" s="1" t="s">
        <v>37</v>
      </c>
      <c r="F131" s="22">
        <v>-9368644216.1200008</v>
      </c>
    </row>
    <row r="132" spans="1:6" ht="13.5" thickBot="1">
      <c r="A132" s="7">
        <v>1695</v>
      </c>
      <c r="B132" s="1" t="s">
        <v>45</v>
      </c>
      <c r="F132" s="22">
        <v>-2519853230</v>
      </c>
    </row>
    <row r="133" spans="1:6" ht="13.5" thickBot="1">
      <c r="A133" s="10">
        <v>1600</v>
      </c>
      <c r="B133" s="2" t="s">
        <v>10</v>
      </c>
      <c r="F133" s="48">
        <f>SUM(F120:F132)</f>
        <v>35717502684.419998</v>
      </c>
    </row>
    <row r="134" spans="1:6">
      <c r="A134" s="10"/>
      <c r="B134" s="2"/>
      <c r="F134" s="45"/>
    </row>
    <row r="135" spans="1:6">
      <c r="B135" s="2"/>
      <c r="F135" s="1"/>
    </row>
    <row r="136" spans="1:6">
      <c r="B136" s="2"/>
      <c r="F136" s="1"/>
    </row>
    <row r="137" spans="1:6">
      <c r="B137" s="2"/>
      <c r="F137" s="1"/>
    </row>
    <row r="138" spans="1:6">
      <c r="B138" s="2"/>
      <c r="F138" s="1"/>
    </row>
    <row r="139" spans="1:6">
      <c r="B139" s="2"/>
      <c r="F139" s="1"/>
    </row>
    <row r="140" spans="1:6">
      <c r="B140" s="2"/>
      <c r="F140" s="1"/>
    </row>
    <row r="141" spans="1:6">
      <c r="B141" s="2"/>
      <c r="F141" s="1"/>
    </row>
    <row r="142" spans="1:6">
      <c r="B142" s="2"/>
      <c r="F142" s="1"/>
    </row>
    <row r="143" spans="1:6">
      <c r="B143" s="2"/>
      <c r="F143" s="1"/>
    </row>
    <row r="144" spans="1:6">
      <c r="A144" s="65" t="s">
        <v>97</v>
      </c>
      <c r="B144" s="65"/>
      <c r="C144" s="65"/>
      <c r="D144" s="65"/>
      <c r="E144" s="65"/>
      <c r="F144" s="65"/>
    </row>
    <row r="145" spans="1:6">
      <c r="A145" s="65" t="s">
        <v>109</v>
      </c>
      <c r="B145" s="65"/>
      <c r="C145" s="65"/>
      <c r="D145" s="65"/>
      <c r="E145" s="65"/>
      <c r="F145" s="65"/>
    </row>
    <row r="146" spans="1:6">
      <c r="A146" s="10"/>
      <c r="B146" s="6"/>
      <c r="C146" s="6"/>
      <c r="D146" s="6"/>
      <c r="E146" s="6"/>
      <c r="F146" s="6"/>
    </row>
    <row r="147" spans="1:6">
      <c r="A147" s="7">
        <v>1900</v>
      </c>
      <c r="B147" s="2" t="s">
        <v>30</v>
      </c>
      <c r="F147" s="11" t="s">
        <v>65</v>
      </c>
    </row>
    <row r="148" spans="1:6">
      <c r="B148" s="2"/>
    </row>
    <row r="149" spans="1:6">
      <c r="A149" s="7">
        <v>1905</v>
      </c>
      <c r="B149" s="2" t="s">
        <v>82</v>
      </c>
      <c r="F149" s="12">
        <v>172285524</v>
      </c>
    </row>
    <row r="150" spans="1:6" ht="13.5" thickBot="1">
      <c r="A150" s="7">
        <v>1920</v>
      </c>
      <c r="B150" s="1" t="s">
        <v>92</v>
      </c>
      <c r="F150" s="22">
        <v>32000000</v>
      </c>
    </row>
    <row r="151" spans="1:6" ht="13.5" thickBot="1">
      <c r="A151" s="7">
        <v>1960</v>
      </c>
      <c r="B151" s="49" t="s">
        <v>46</v>
      </c>
      <c r="C151" s="2"/>
      <c r="F151" s="22">
        <v>1532019748</v>
      </c>
    </row>
    <row r="152" spans="1:6">
      <c r="A152" s="7">
        <v>1970</v>
      </c>
      <c r="B152" s="1" t="s">
        <v>35</v>
      </c>
      <c r="F152" s="22">
        <v>719278628</v>
      </c>
    </row>
    <row r="153" spans="1:6" ht="13.5" thickBot="1">
      <c r="A153" s="7">
        <v>1975</v>
      </c>
      <c r="B153" s="1" t="s">
        <v>47</v>
      </c>
      <c r="F153" s="9">
        <v>-667178670</v>
      </c>
    </row>
    <row r="154" spans="1:6" ht="13.5" thickBot="1">
      <c r="A154" s="10">
        <v>1900</v>
      </c>
      <c r="B154" s="2" t="s">
        <v>31</v>
      </c>
      <c r="F154" s="29">
        <f>SUM(F149:F153)</f>
        <v>1788405230</v>
      </c>
    </row>
    <row r="155" spans="1:6" ht="13.5" thickBot="1">
      <c r="B155" s="2"/>
    </row>
    <row r="156" spans="1:6" ht="13.5" thickBot="1">
      <c r="B156" s="2" t="s">
        <v>85</v>
      </c>
      <c r="F156" s="27">
        <f>F133+F154</f>
        <v>37505907914.419998</v>
      </c>
    </row>
    <row r="157" spans="1:6" ht="13.5" thickBot="1"/>
    <row r="158" spans="1:6" ht="13.5" thickBot="1">
      <c r="A158" s="10">
        <v>1000</v>
      </c>
      <c r="B158" s="2" t="s">
        <v>86</v>
      </c>
      <c r="F158" s="29">
        <f>F115+F156</f>
        <v>60735365266.169998</v>
      </c>
    </row>
    <row r="160" spans="1:6">
      <c r="A160" s="7">
        <v>2000</v>
      </c>
      <c r="B160" s="65" t="s">
        <v>11</v>
      </c>
      <c r="C160" s="65"/>
    </row>
    <row r="162" spans="1:6">
      <c r="B162" s="2" t="s">
        <v>12</v>
      </c>
    </row>
    <row r="163" spans="1:6">
      <c r="B163" s="2"/>
    </row>
    <row r="164" spans="1:6">
      <c r="A164" s="7">
        <v>2306</v>
      </c>
      <c r="B164" s="1" t="s">
        <v>62</v>
      </c>
      <c r="F164" s="37">
        <v>0</v>
      </c>
    </row>
    <row r="165" spans="1:6">
      <c r="A165" s="7">
        <v>2401</v>
      </c>
      <c r="B165" s="1" t="s">
        <v>32</v>
      </c>
      <c r="F165" s="22">
        <v>35286253</v>
      </c>
    </row>
    <row r="166" spans="1:6">
      <c r="A166" s="7">
        <v>2425</v>
      </c>
      <c r="B166" s="1" t="s">
        <v>48</v>
      </c>
      <c r="F166" s="22">
        <v>1349930216.6600001</v>
      </c>
    </row>
    <row r="167" spans="1:6">
      <c r="A167" s="7">
        <v>2436</v>
      </c>
      <c r="B167" s="1" t="s">
        <v>49</v>
      </c>
      <c r="F167" s="22">
        <v>355105405.63</v>
      </c>
    </row>
    <row r="168" spans="1:6">
      <c r="A168" s="7">
        <v>2440</v>
      </c>
      <c r="B168" s="1" t="s">
        <v>89</v>
      </c>
      <c r="F168" s="40">
        <v>0</v>
      </c>
    </row>
    <row r="169" spans="1:6">
      <c r="A169" s="7">
        <v>2505</v>
      </c>
      <c r="B169" s="1" t="s">
        <v>75</v>
      </c>
      <c r="F169" s="22">
        <v>59266132</v>
      </c>
    </row>
    <row r="170" spans="1:6">
      <c r="A170" s="7">
        <v>2715</v>
      </c>
      <c r="B170" s="1" t="s">
        <v>50</v>
      </c>
      <c r="F170" s="40">
        <v>93351220</v>
      </c>
    </row>
    <row r="171" spans="1:6" ht="13.5" thickBot="1">
      <c r="F171" s="40"/>
    </row>
    <row r="172" spans="1:6" ht="13.5" thickBot="1">
      <c r="A172" s="10">
        <v>2300</v>
      </c>
      <c r="B172" s="46" t="s">
        <v>103</v>
      </c>
      <c r="C172" s="2"/>
      <c r="D172" s="2"/>
      <c r="E172" s="2"/>
      <c r="F172" s="41">
        <f>SUM(F164:F171)</f>
        <v>1892939227.29</v>
      </c>
    </row>
    <row r="173" spans="1:6">
      <c r="B173" s="2"/>
      <c r="F173" s="42"/>
    </row>
    <row r="174" spans="1:6">
      <c r="B174" s="2" t="s">
        <v>13</v>
      </c>
    </row>
    <row r="175" spans="1:6">
      <c r="E175" s="17"/>
    </row>
    <row r="176" spans="1:6">
      <c r="A176" s="7">
        <v>2505</v>
      </c>
      <c r="B176" s="1" t="s">
        <v>71</v>
      </c>
      <c r="F176" s="25">
        <v>1010213413</v>
      </c>
    </row>
    <row r="177" spans="1:6" ht="13.5" thickBot="1">
      <c r="F177" s="39"/>
    </row>
    <row r="178" spans="1:6" ht="13.5" thickBot="1">
      <c r="B178" s="2" t="s">
        <v>87</v>
      </c>
      <c r="F178" s="16">
        <f>SUM(F176:F177)</f>
        <v>1010213413</v>
      </c>
    </row>
    <row r="179" spans="1:6" ht="13.5" thickBot="1">
      <c r="B179" s="2"/>
    </row>
    <row r="180" spans="1:6" ht="13.5" thickBot="1">
      <c r="A180" s="10">
        <v>2000</v>
      </c>
      <c r="B180" s="2" t="s">
        <v>14</v>
      </c>
      <c r="F180" s="27">
        <f>F172+F178</f>
        <v>2903152640.29</v>
      </c>
    </row>
    <row r="181" spans="1:6">
      <c r="A181" s="10"/>
      <c r="B181" s="2"/>
      <c r="F181" s="43"/>
    </row>
    <row r="182" spans="1:6">
      <c r="B182" s="2"/>
      <c r="F182" s="1"/>
    </row>
    <row r="183" spans="1:6">
      <c r="B183" s="2"/>
      <c r="F183" s="1"/>
    </row>
    <row r="184" spans="1:6">
      <c r="B184" s="2"/>
      <c r="F184" s="1"/>
    </row>
    <row r="185" spans="1:6">
      <c r="B185" s="2"/>
      <c r="F185" s="1"/>
    </row>
    <row r="186" spans="1:6">
      <c r="B186" s="2"/>
      <c r="F186" s="1"/>
    </row>
    <row r="187" spans="1:6">
      <c r="B187" s="2"/>
      <c r="F187" s="1"/>
    </row>
    <row r="188" spans="1:6">
      <c r="B188" s="2"/>
      <c r="F188" s="1"/>
    </row>
    <row r="189" spans="1:6">
      <c r="A189" s="65" t="s">
        <v>97</v>
      </c>
      <c r="B189" s="65"/>
      <c r="C189" s="65"/>
      <c r="D189" s="65"/>
      <c r="E189" s="65"/>
      <c r="F189" s="65"/>
    </row>
    <row r="190" spans="1:6">
      <c r="A190" s="65" t="s">
        <v>109</v>
      </c>
      <c r="B190" s="65"/>
      <c r="C190" s="65"/>
      <c r="D190" s="65"/>
      <c r="E190" s="65"/>
      <c r="F190" s="65"/>
    </row>
    <row r="191" spans="1:6">
      <c r="B191" s="2"/>
      <c r="F191" s="1"/>
    </row>
    <row r="192" spans="1:6">
      <c r="B192" s="65" t="s">
        <v>15</v>
      </c>
      <c r="C192" s="65"/>
      <c r="F192" s="11" t="s">
        <v>65</v>
      </c>
    </row>
    <row r="194" spans="1:8">
      <c r="B194" s="2" t="s">
        <v>28</v>
      </c>
    </row>
    <row r="195" spans="1:8">
      <c r="F195" s="1"/>
    </row>
    <row r="196" spans="1:8">
      <c r="A196" s="10">
        <v>3208</v>
      </c>
      <c r="B196" s="1" t="s">
        <v>29</v>
      </c>
      <c r="F196" s="44">
        <v>59852048006.93</v>
      </c>
    </row>
    <row r="197" spans="1:8">
      <c r="A197" s="10">
        <v>3230</v>
      </c>
      <c r="B197" s="1" t="s">
        <v>91</v>
      </c>
      <c r="F197" s="57">
        <f>F72</f>
        <v>-1355561056.0500007</v>
      </c>
    </row>
    <row r="198" spans="1:8" ht="13.5" thickBot="1">
      <c r="A198" s="10">
        <v>3270</v>
      </c>
      <c r="B198" s="2" t="s">
        <v>64</v>
      </c>
      <c r="F198" s="45">
        <v>-664274325</v>
      </c>
    </row>
    <row r="199" spans="1:8" ht="13.5" thickBot="1">
      <c r="A199" s="10">
        <v>3000</v>
      </c>
      <c r="B199" s="2" t="s">
        <v>16</v>
      </c>
      <c r="F199" s="27">
        <f>SUM(F196:F198)</f>
        <v>57832212625.879997</v>
      </c>
    </row>
    <row r="200" spans="1:8" ht="13.5" thickBot="1">
      <c r="F200" s="1"/>
    </row>
    <row r="201" spans="1:8" ht="13.5" thickBot="1">
      <c r="B201" s="2" t="s">
        <v>17</v>
      </c>
      <c r="F201" s="27">
        <f>F180+F199</f>
        <v>60735365266.169998</v>
      </c>
    </row>
    <row r="202" spans="1:8" ht="13.5" thickBot="1">
      <c r="B202" s="2"/>
      <c r="F202" s="1"/>
    </row>
    <row r="203" spans="1:8" ht="13.5" thickBot="1">
      <c r="A203" s="51">
        <v>8000</v>
      </c>
      <c r="B203" s="2" t="s">
        <v>68</v>
      </c>
      <c r="F203" s="52">
        <f>F204+F208</f>
        <v>0</v>
      </c>
    </row>
    <row r="204" spans="1:8" ht="13.5" thickBot="1">
      <c r="A204" s="51">
        <v>83</v>
      </c>
      <c r="B204" s="2" t="s">
        <v>106</v>
      </c>
      <c r="F204" s="53">
        <f>F205+F206</f>
        <v>5243287625.8800001</v>
      </c>
    </row>
    <row r="205" spans="1:8">
      <c r="A205" s="10">
        <v>8315</v>
      </c>
      <c r="B205" s="2" t="s">
        <v>69</v>
      </c>
      <c r="F205" s="64">
        <v>4861577648.8800001</v>
      </c>
    </row>
    <row r="206" spans="1:8">
      <c r="A206" s="10">
        <v>8390</v>
      </c>
      <c r="B206" s="2" t="s">
        <v>94</v>
      </c>
      <c r="F206" s="63">
        <v>381709977</v>
      </c>
      <c r="H206" s="58"/>
    </row>
    <row r="207" spans="1:8" ht="13.5" thickBot="1">
      <c r="A207" s="10"/>
      <c r="B207" s="2" t="s">
        <v>93</v>
      </c>
      <c r="F207" s="3"/>
      <c r="H207" s="58"/>
    </row>
    <row r="208" spans="1:8" ht="13.5" thickBot="1">
      <c r="A208" s="51">
        <v>89</v>
      </c>
      <c r="B208" s="2" t="s">
        <v>107</v>
      </c>
      <c r="F208" s="59">
        <f>F209</f>
        <v>-5243287625.8800001</v>
      </c>
    </row>
    <row r="209" spans="1:7">
      <c r="A209" s="10">
        <v>8915</v>
      </c>
      <c r="B209" s="2" t="s">
        <v>70</v>
      </c>
      <c r="F209" s="60">
        <v>-5243287625.8800001</v>
      </c>
    </row>
    <row r="210" spans="1:7">
      <c r="A210" s="10">
        <v>891506</v>
      </c>
      <c r="B210" s="2" t="s">
        <v>69</v>
      </c>
      <c r="F210" s="61">
        <v>-4646992612.8800001</v>
      </c>
    </row>
    <row r="211" spans="1:7">
      <c r="A211" s="10">
        <v>891590</v>
      </c>
      <c r="B211" s="2" t="s">
        <v>104</v>
      </c>
      <c r="F211" s="62">
        <v>-381709977</v>
      </c>
    </row>
    <row r="212" spans="1:7">
      <c r="A212" s="10"/>
      <c r="B212" s="2"/>
      <c r="F212" s="50"/>
    </row>
    <row r="213" spans="1:7">
      <c r="B213" s="2"/>
      <c r="F213" s="1"/>
    </row>
    <row r="214" spans="1:7">
      <c r="B214" s="2"/>
      <c r="F214" s="1"/>
    </row>
    <row r="215" spans="1:7" ht="13.5" thickBot="1">
      <c r="B215" s="34"/>
      <c r="C215" s="17"/>
      <c r="D215" s="47"/>
      <c r="F215" s="4"/>
      <c r="G215" s="35"/>
    </row>
    <row r="216" spans="1:7">
      <c r="B216" s="2" t="s">
        <v>76</v>
      </c>
      <c r="D216" s="2"/>
      <c r="F216" s="67" t="s">
        <v>77</v>
      </c>
      <c r="G216" s="67"/>
    </row>
    <row r="217" spans="1:7">
      <c r="B217" s="2" t="s">
        <v>38</v>
      </c>
      <c r="D217" s="2"/>
      <c r="F217" s="65" t="s">
        <v>2</v>
      </c>
      <c r="G217" s="65"/>
    </row>
    <row r="218" spans="1:7">
      <c r="B218" s="2" t="s">
        <v>80</v>
      </c>
      <c r="D218" s="2"/>
      <c r="E218" s="2"/>
      <c r="F218" s="5" t="s">
        <v>81</v>
      </c>
      <c r="G218" s="5"/>
    </row>
    <row r="219" spans="1:7">
      <c r="B219" s="2"/>
      <c r="D219" s="2"/>
      <c r="E219" s="2"/>
      <c r="F219" s="65" t="s">
        <v>78</v>
      </c>
      <c r="G219" s="65"/>
    </row>
    <row r="220" spans="1:7">
      <c r="B220" s="2"/>
      <c r="D220" s="2"/>
      <c r="E220" s="2"/>
      <c r="F220" s="6"/>
      <c r="G220" s="6"/>
    </row>
    <row r="221" spans="1:7">
      <c r="B221" s="2"/>
      <c r="D221" s="2"/>
      <c r="E221" s="2"/>
      <c r="F221" s="6"/>
      <c r="G221" s="6"/>
    </row>
    <row r="222" spans="1:7">
      <c r="B222" s="2"/>
      <c r="D222" s="2"/>
      <c r="E222" s="2"/>
      <c r="F222" s="6"/>
      <c r="G222" s="6"/>
    </row>
  </sheetData>
  <sheetProtection password="C951" sheet="1" objects="1" scenarios="1"/>
  <mergeCells count="29">
    <mergeCell ref="F217:G217"/>
    <mergeCell ref="F216:G216"/>
    <mergeCell ref="F219:G219"/>
    <mergeCell ref="B62:D62"/>
    <mergeCell ref="A98:F98"/>
    <mergeCell ref="B72:E72"/>
    <mergeCell ref="B192:C192"/>
    <mergeCell ref="F81:G81"/>
    <mergeCell ref="A144:F144"/>
    <mergeCell ref="A145:F145"/>
    <mergeCell ref="A189:F189"/>
    <mergeCell ref="A190:F190"/>
    <mergeCell ref="F79:G79"/>
    <mergeCell ref="F80:G80"/>
    <mergeCell ref="B160:C160"/>
    <mergeCell ref="B102:D102"/>
    <mergeCell ref="A99:F99"/>
    <mergeCell ref="F82:G82"/>
    <mergeCell ref="A7:F7"/>
    <mergeCell ref="A8:F8"/>
    <mergeCell ref="A53:F53"/>
    <mergeCell ref="A54:F54"/>
    <mergeCell ref="B10:E10"/>
    <mergeCell ref="B19:E19"/>
    <mergeCell ref="B30:E30"/>
    <mergeCell ref="B36:E36"/>
    <mergeCell ref="B17:E17"/>
    <mergeCell ref="B16:D16"/>
    <mergeCell ref="B60:C60"/>
  </mergeCells>
  <phoneticPr fontId="2" type="noConversion"/>
  <printOptions horizontalCentered="1" verticalCentered="1"/>
  <pageMargins left="0" right="0" top="0.98425196850393704" bottom="0.39370078740157483" header="0" footer="0.19685039370078741"/>
  <pageSetup scale="90" orientation="landscape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ertyrty</cp:lastModifiedBy>
  <cp:lastPrinted>2016-08-17T18:43:39Z</cp:lastPrinted>
  <dcterms:created xsi:type="dcterms:W3CDTF">2000-05-03T18:36:34Z</dcterms:created>
  <dcterms:modified xsi:type="dcterms:W3CDTF">2016-08-17T18:45:02Z</dcterms:modified>
</cp:coreProperties>
</file>